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70" windowWidth="10875" windowHeight="5385" activeTab="0"/>
  </bookViews>
  <sheets>
    <sheet name="Blank demand model for CB " sheetId="1" r:id="rId1"/>
  </sheets>
  <definedNames>
    <definedName name="_xlnm.Print_Area" localSheetId="0">'Blank demand model for CB '!$A$2:$H$63</definedName>
  </definedNames>
  <calcPr fullCalcOnLoad="1"/>
</workbook>
</file>

<file path=xl/sharedStrings.xml><?xml version="1.0" encoding="utf-8"?>
<sst xmlns="http://schemas.openxmlformats.org/spreadsheetml/2006/main" count="86" uniqueCount="78">
  <si>
    <t>Reference Line</t>
  </si>
  <si>
    <t>1)</t>
  </si>
  <si>
    <t>2)</t>
  </si>
  <si>
    <t>3)</t>
  </si>
  <si>
    <t>4)</t>
  </si>
  <si>
    <t>5)</t>
  </si>
  <si>
    <t>6)</t>
  </si>
  <si>
    <t>7)</t>
  </si>
  <si>
    <t>8)</t>
  </si>
  <si>
    <t>N/A</t>
  </si>
  <si>
    <t>9)</t>
  </si>
  <si>
    <t>10)</t>
  </si>
  <si>
    <t>11)</t>
  </si>
  <si>
    <t>12)</t>
  </si>
  <si>
    <t>13)</t>
  </si>
  <si>
    <t>14)</t>
  </si>
  <si>
    <t>15)</t>
  </si>
  <si>
    <t>16)</t>
  </si>
  <si>
    <t>17)</t>
  </si>
  <si>
    <t>18)</t>
  </si>
  <si>
    <t>19)</t>
  </si>
  <si>
    <t>20)</t>
  </si>
  <si>
    <t>21)</t>
  </si>
  <si>
    <t>22)</t>
  </si>
  <si>
    <t>23)</t>
  </si>
  <si>
    <t>24)</t>
  </si>
  <si>
    <t>25)</t>
  </si>
  <si>
    <t>26)</t>
  </si>
  <si>
    <t>27)</t>
  </si>
  <si>
    <t>28)</t>
  </si>
  <si>
    <t>29)</t>
  </si>
  <si>
    <t>30)</t>
  </si>
  <si>
    <t>KEY:</t>
  </si>
  <si>
    <t>Numbers are calculated automatically</t>
  </si>
  <si>
    <t xml:space="preserve"> </t>
  </si>
  <si>
    <t>Year 1</t>
  </si>
  <si>
    <t>Year 2</t>
  </si>
  <si>
    <t>Year 3</t>
  </si>
  <si>
    <t>Year 4</t>
  </si>
  <si>
    <t>Year 5</t>
  </si>
  <si>
    <t>Yearly population growth rate %</t>
  </si>
  <si>
    <t>Number must be entered manually</t>
  </si>
  <si>
    <t>Rate of noncontraceptive use (%)</t>
  </si>
  <si>
    <t>% of women with knowledge of CycleBeads</t>
  </si>
  <si>
    <t>% of women who live in areas where CycleBeads are accessible</t>
  </si>
  <si>
    <t>Number of healthcare providers to be trained</t>
  </si>
  <si>
    <t>Number of sets of CycleBeads needed per trainer</t>
  </si>
  <si>
    <t xml:space="preserve">Total Number of Eligible Women </t>
  </si>
  <si>
    <t>% of women who have ability to pay for CycleBeads</t>
  </si>
  <si>
    <r>
      <t xml:space="preserve">Number of women who are already using CycleBeads </t>
    </r>
    <r>
      <rPr>
        <i/>
        <sz val="10"/>
        <rFont val="Arial"/>
        <family val="2"/>
      </rPr>
      <t>(cumulative demand from line 23)</t>
    </r>
  </si>
  <si>
    <r>
      <t xml:space="preserve">Total % of women who will most likely seek out CycleBeads </t>
    </r>
    <r>
      <rPr>
        <i/>
        <sz val="10"/>
        <rFont val="Arial"/>
        <family val="2"/>
      </rPr>
      <t>(19*20*21)</t>
    </r>
  </si>
  <si>
    <t>Contraceptive prevalence rate—traditional methods (withdrawal and rhythm only)</t>
  </si>
  <si>
    <t xml:space="preserve">% of women whose menstrual cycles are within the 26- to 32-day range </t>
  </si>
  <si>
    <t>(CycleBeads product life: 5 years)</t>
  </si>
  <si>
    <t>(Subset of total eligible women above who will have knowledge of CycleBeads, live in an area where CycleBeads are accessible, and have ability to pay.)</t>
  </si>
  <si>
    <t>CycleBeads needed for information, education, and communication (IEC) activities</t>
  </si>
  <si>
    <t>Buffer Stock at 10%</t>
  </si>
  <si>
    <t>ESTIMATED DEMAND PER YEAR OF CYCLEBEADS OVER A FIVE YEAR PERIOD</t>
  </si>
  <si>
    <r>
      <t xml:space="preserve">Total number of  women in union of reproductive age </t>
    </r>
    <r>
      <rPr>
        <i/>
        <sz val="10"/>
        <rFont val="Arial"/>
        <family val="2"/>
      </rPr>
      <t>(1*2)</t>
    </r>
  </si>
  <si>
    <r>
      <t>Total number of women in union using traditional methods</t>
    </r>
    <r>
      <rPr>
        <i/>
        <sz val="10"/>
        <rFont val="Arial"/>
        <family val="2"/>
      </rPr>
      <t xml:space="preserve"> (2*3)</t>
    </r>
  </si>
  <si>
    <r>
      <t>Total number of  women in union of reproductive age</t>
    </r>
    <r>
      <rPr>
        <i/>
        <sz val="10"/>
        <rFont val="Arial"/>
        <family val="2"/>
      </rPr>
      <t xml:space="preserve"> (7*8)</t>
    </r>
  </si>
  <si>
    <r>
      <t xml:space="preserve">Total number of  women in union not using contraception </t>
    </r>
    <r>
      <rPr>
        <i/>
        <sz val="10"/>
        <rFont val="Arial"/>
        <family val="2"/>
      </rPr>
      <t>(8*9)</t>
    </r>
  </si>
  <si>
    <t>ESTIMATED DEMAND PER YEAR</t>
  </si>
  <si>
    <t>TOTAL ESTIMATED DEMAND OVER 5 YEARS</t>
  </si>
  <si>
    <r>
      <t xml:space="preserve">TOTAL ESTIMATED DEMAND PER YEAR </t>
    </r>
    <r>
      <rPr>
        <i/>
        <sz val="12"/>
        <rFont val="Arial"/>
        <family val="2"/>
      </rPr>
      <t>(27+28)</t>
    </r>
  </si>
  <si>
    <r>
      <t xml:space="preserve">Subtotal eligible women </t>
    </r>
    <r>
      <rPr>
        <i/>
        <sz val="12"/>
        <rFont val="Arial"/>
        <family val="2"/>
      </rPr>
      <t>(6+14)</t>
    </r>
  </si>
  <si>
    <t xml:space="preserve">The following worksheet helps you estimate demand for CycleBeads in your country. It assumes that all women who will use CycleBeads will previously have been using either traditional methods or no methods of contraception. The demand can be affected by local conditions. Therefore, you should input information specific for your area/program in the yellow boxes. The pink boxes are calculated automatically. </t>
  </si>
  <si>
    <t xml:space="preserve">Women in Union Not Using Any Contraception  </t>
  </si>
  <si>
    <t xml:space="preserve">Women in Union Using Traditional Methods of Contraception   </t>
  </si>
  <si>
    <t xml:space="preserve"> Proportion of women not using any contraception who prefer to avoid pregnancy (%)</t>
  </si>
  <si>
    <r>
      <rPr>
        <b/>
        <sz val="10"/>
        <rFont val="Arial"/>
        <family val="2"/>
      </rPr>
      <t>Estimated demand</t>
    </r>
    <r>
      <rPr>
        <sz val="10"/>
        <rFont val="Arial"/>
        <family val="2"/>
      </rPr>
      <t xml:space="preserve"> </t>
    </r>
    <r>
      <rPr>
        <i/>
        <sz val="10"/>
        <rFont val="Arial"/>
        <family val="2"/>
      </rPr>
      <t>(18*22)</t>
    </r>
  </si>
  <si>
    <r>
      <rPr>
        <b/>
        <sz val="10"/>
        <rFont val="Arial"/>
        <family val="2"/>
      </rPr>
      <t>Total CycleBeads needed for IEC</t>
    </r>
    <r>
      <rPr>
        <sz val="10"/>
        <rFont val="Arial"/>
        <family val="2"/>
      </rPr>
      <t xml:space="preserve"> </t>
    </r>
    <r>
      <rPr>
        <i/>
        <sz val="10"/>
        <rFont val="Arial"/>
        <family val="2"/>
      </rPr>
      <t>(24*25)</t>
    </r>
  </si>
  <si>
    <r>
      <t xml:space="preserve">Subtotal Estimated Demand Per Year </t>
    </r>
    <r>
      <rPr>
        <i/>
        <sz val="12"/>
        <rFont val="Arial"/>
        <family val="2"/>
      </rPr>
      <t>(23+ 26)</t>
    </r>
  </si>
  <si>
    <r>
      <t xml:space="preserve">Subtotal eligible women </t>
    </r>
    <r>
      <rPr>
        <i/>
        <sz val="10"/>
        <rFont val="Arial"/>
        <family val="2"/>
      </rPr>
      <t>(15)</t>
    </r>
  </si>
  <si>
    <r>
      <t xml:space="preserve">Total number of  women in union of reproductive age not using any contraception who prefer to avoid pregnancy whose cycles are within the 26- to 32-day range </t>
    </r>
    <r>
      <rPr>
        <i/>
        <sz val="10"/>
        <rFont val="Arial"/>
        <family val="2"/>
      </rPr>
      <t>(12*13)</t>
    </r>
  </si>
  <si>
    <r>
      <rPr>
        <b/>
        <sz val="10"/>
        <rFont val="Arial"/>
        <family val="2"/>
      </rPr>
      <t>Total number of  women in union of reproductive age not using any contraception who prefer to avoid pregnancy</t>
    </r>
    <r>
      <rPr>
        <sz val="10"/>
        <rFont val="Arial"/>
        <family val="2"/>
      </rPr>
      <t xml:space="preserve"> </t>
    </r>
    <r>
      <rPr>
        <i/>
        <sz val="10"/>
        <rFont val="Arial"/>
        <family val="2"/>
      </rPr>
      <t>(10*11)</t>
    </r>
  </si>
  <si>
    <r>
      <t>Total number of  women in union of reproductive age using traditional methods whose cycles are within the 26- to 32-day range</t>
    </r>
    <r>
      <rPr>
        <i/>
        <sz val="10"/>
        <rFont val="Arial"/>
        <family val="2"/>
      </rPr>
      <t xml:space="preserve"> (4*5)</t>
    </r>
  </si>
  <si>
    <r>
      <rPr>
        <b/>
        <sz val="10"/>
        <rFont val="Arial"/>
        <family val="2"/>
      </rPr>
      <t>Total number of eligible women</t>
    </r>
    <r>
      <rPr>
        <sz val="10"/>
        <rFont val="Arial"/>
        <family val="2"/>
      </rPr>
      <t xml:space="preserve"> </t>
    </r>
    <r>
      <rPr>
        <i/>
        <sz val="10"/>
        <rFont val="Arial"/>
        <family val="2"/>
      </rPr>
      <t xml:space="preserve"> (16-17)</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</si>
</sst>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000"/>
    <numFmt numFmtId="166" formatCode="0.000000"/>
    <numFmt numFmtId="167" formatCode="0.00000"/>
    <numFmt numFmtId="168" formatCode="0.0000"/>
    <numFmt numFmtId="169" formatCode="0.000"/>
    <numFmt numFmtId="170" formatCode="0.0000000000"/>
    <numFmt numFmtId="171" formatCode="0.00000000000"/>
    <numFmt numFmtId="172" formatCode="0.000000000"/>
    <numFmt numFmtId="173" formatCode="0.00000000"/>
    <numFmt numFmtId="174" formatCode="_(* #,##0.000_);_(* \(#,##0.000\);_(* &quot;-&quot;??_);_(@_)"/>
    <numFmt numFmtId="175" formatCode="_(* #,##0.0000_);_(* \(#,##0.0000\);_(* &quot;-&quot;??_);_(@_)"/>
    <numFmt numFmtId="176" formatCode="_(* #,##0.00000_);_(* \(#,##0.00000\);_(* &quot;-&quot;??_);_(@_)"/>
    <numFmt numFmtId="177" formatCode="_(* #,##0.000000_);_(* \(#,##0.000000\);_(* &quot;-&quot;??_);_(@_)"/>
    <numFmt numFmtId="178" formatCode="_(* #,##0.0000000_);_(* \(#,##0.0000000\);_(* &quot;-&quot;??_);_(@_)"/>
    <numFmt numFmtId="179" formatCode="_(* #,##0.00000000_);_(* \(#,##0.00000000\);_(* &quot;-&quot;??_);_(@_)"/>
    <numFmt numFmtId="180" formatCode="_(* #,##0.0_);_(* \(#,##0.0\);_(* &quot;-&quot;??_);_(@_)"/>
    <numFmt numFmtId="181" formatCode="0.0%"/>
    <numFmt numFmtId="182" formatCode="_(* #,##0.0_);_(* \(#,##0.0\);_(* &quot;-&quot;?_);_(@_)"/>
    <numFmt numFmtId="183" formatCode="_(* #,##0_);_(* \(#,##0\);_(* &quot;-&quot;?_);_(@_)"/>
    <numFmt numFmtId="184" formatCode="0.000%"/>
    <numFmt numFmtId="185" formatCode="_(0.00%\)"/>
    <numFmt numFmtId="186" formatCode="0.0"/>
    <numFmt numFmtId="187" formatCode="_(* #,##0.000_);_(* \(#,##0.000\);_(* &quot;-&quot;???_);_(@_)"/>
    <numFmt numFmtId="188" formatCode="#,##0.0"/>
    <numFmt numFmtId="189" formatCode="#,##0.000_);\(#,##0.000\)"/>
  </numFmts>
  <fonts count="44">
    <font>
      <sz val="10"/>
      <name val="Arial"/>
      <family val="0"/>
    </font>
    <font>
      <b/>
      <sz val="10"/>
      <name val="Arial"/>
      <family val="2"/>
    </font>
    <font>
      <b/>
      <i/>
      <sz val="10"/>
      <name val="Arial"/>
      <family val="2"/>
    </font>
    <font>
      <i/>
      <sz val="10"/>
      <name val="Arial"/>
      <family val="2"/>
    </font>
    <font>
      <u val="single"/>
      <sz val="10"/>
      <color indexed="36"/>
      <name val="Arial"/>
      <family val="2"/>
    </font>
    <font>
      <u val="single"/>
      <sz val="10"/>
      <color indexed="12"/>
      <name val="Arial"/>
      <family val="2"/>
    </font>
    <font>
      <b/>
      <sz val="12"/>
      <name val="Arial"/>
      <family val="2"/>
    </font>
    <font>
      <b/>
      <u val="single"/>
      <sz val="10"/>
      <name val="Arial"/>
      <family val="2"/>
    </font>
    <font>
      <b/>
      <i/>
      <sz val="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5">
    <xf numFmtId="0" fontId="0" fillId="0" borderId="0" xfId="0" applyAlignment="1">
      <alignment/>
    </xf>
    <xf numFmtId="0" fontId="1" fillId="0" borderId="0" xfId="0" applyFont="1" applyBorder="1" applyAlignment="1">
      <alignment/>
    </xf>
    <xf numFmtId="0" fontId="1" fillId="0" borderId="0"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wrapText="1"/>
    </xf>
    <xf numFmtId="0" fontId="0" fillId="0" borderId="0" xfId="0" applyFill="1" applyBorder="1" applyAlignment="1">
      <alignment/>
    </xf>
    <xf numFmtId="0" fontId="0" fillId="0" borderId="0" xfId="0" applyFont="1" applyFill="1" applyBorder="1" applyAlignment="1">
      <alignment wrapText="1"/>
    </xf>
    <xf numFmtId="0" fontId="2" fillId="0" borderId="0" xfId="0" applyFont="1" applyFill="1" applyBorder="1" applyAlignment="1">
      <alignment wrapText="1"/>
    </xf>
    <xf numFmtId="0" fontId="6"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lignment shrinkToFit="1"/>
    </xf>
    <xf numFmtId="0" fontId="1" fillId="0" borderId="0" xfId="0" applyFont="1" applyFill="1" applyBorder="1" applyAlignment="1">
      <alignment wrapText="1"/>
    </xf>
    <xf numFmtId="164" fontId="2" fillId="0" borderId="0" xfId="0" applyNumberFormat="1" applyFont="1" applyFill="1" applyBorder="1" applyAlignment="1">
      <alignment/>
    </xf>
    <xf numFmtId="0" fontId="2" fillId="0" borderId="0" xfId="0" applyFont="1" applyFill="1" applyBorder="1" applyAlignment="1">
      <alignment horizontal="left" wrapText="1"/>
    </xf>
    <xf numFmtId="0" fontId="2" fillId="0" borderId="0" xfId="0" applyFont="1" applyFill="1" applyBorder="1" applyAlignment="1">
      <alignment horizontal="right"/>
    </xf>
    <xf numFmtId="0" fontId="0" fillId="0" borderId="0" xfId="0" applyFont="1" applyFill="1" applyBorder="1" applyAlignment="1">
      <alignment horizontal="center"/>
    </xf>
    <xf numFmtId="0" fontId="3" fillId="0" borderId="0" xfId="0" applyFont="1" applyFill="1" applyBorder="1" applyAlignment="1">
      <alignment/>
    </xf>
    <xf numFmtId="0" fontId="0" fillId="0" borderId="0" xfId="0" applyNumberFormat="1" applyFill="1" applyBorder="1" applyAlignment="1">
      <alignment/>
    </xf>
    <xf numFmtId="0" fontId="1" fillId="0" borderId="0" xfId="0" applyNumberFormat="1" applyFont="1" applyFill="1" applyBorder="1" applyAlignment="1">
      <alignment wrapText="1"/>
    </xf>
    <xf numFmtId="0" fontId="0" fillId="33" borderId="0" xfId="0" applyFont="1" applyFill="1" applyBorder="1" applyAlignment="1">
      <alignment/>
    </xf>
    <xf numFmtId="0" fontId="7" fillId="0" borderId="0" xfId="0" applyFont="1" applyBorder="1" applyAlignment="1">
      <alignment/>
    </xf>
    <xf numFmtId="0" fontId="0" fillId="0" borderId="0" xfId="0" applyBorder="1" applyAlignment="1">
      <alignment wrapText="1"/>
    </xf>
    <xf numFmtId="0" fontId="0" fillId="34" borderId="0" xfId="0" applyFont="1" applyFill="1" applyBorder="1" applyAlignment="1">
      <alignment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9" fontId="3" fillId="0" borderId="0" xfId="59" applyFont="1" applyFill="1" applyBorder="1" applyAlignment="1">
      <alignment horizontal="right"/>
    </xf>
    <xf numFmtId="164" fontId="3" fillId="0" borderId="0" xfId="59" applyNumberFormat="1" applyFont="1" applyFill="1" applyBorder="1" applyAlignment="1">
      <alignment/>
    </xf>
    <xf numFmtId="164" fontId="6" fillId="34" borderId="0" xfId="0" applyNumberFormat="1" applyFont="1" applyFill="1" applyBorder="1" applyAlignment="1">
      <alignment/>
    </xf>
    <xf numFmtId="0" fontId="0" fillId="34" borderId="0" xfId="59" applyNumberFormat="1" applyFont="1" applyFill="1" applyBorder="1" applyAlignment="1">
      <alignment horizontal="right"/>
    </xf>
    <xf numFmtId="0" fontId="0" fillId="0" borderId="0" xfId="0" applyNumberFormat="1" applyFont="1" applyFill="1" applyBorder="1" applyAlignment="1">
      <alignment horizontal="center" vertical="top"/>
    </xf>
    <xf numFmtId="0" fontId="1" fillId="34" borderId="0" xfId="59" applyNumberFormat="1" applyFont="1" applyFill="1" applyBorder="1" applyAlignment="1">
      <alignment horizontal="right"/>
    </xf>
    <xf numFmtId="164" fontId="6" fillId="0" borderId="0" xfId="0" applyNumberFormat="1" applyFont="1" applyFill="1" applyBorder="1" applyAlignment="1">
      <alignment horizontal="center"/>
    </xf>
    <xf numFmtId="0" fontId="7" fillId="0" borderId="0" xfId="0" applyFont="1" applyFill="1" applyBorder="1" applyAlignment="1">
      <alignment/>
    </xf>
    <xf numFmtId="0" fontId="2" fillId="0" borderId="0" xfId="0" applyNumberFormat="1" applyFont="1" applyFill="1" applyBorder="1" applyAlignment="1">
      <alignment wrapText="1"/>
    </xf>
    <xf numFmtId="0" fontId="0" fillId="35" borderId="0" xfId="0" applyFill="1" applyBorder="1" applyAlignment="1">
      <alignment/>
    </xf>
    <xf numFmtId="0" fontId="6" fillId="0" borderId="0" xfId="0" applyFont="1" applyFill="1" applyBorder="1" applyAlignment="1">
      <alignment horizontal="center" wrapText="1"/>
    </xf>
    <xf numFmtId="164" fontId="6" fillId="0" borderId="0" xfId="0" applyNumberFormat="1" applyFont="1" applyFill="1" applyBorder="1" applyAlignment="1">
      <alignment/>
    </xf>
    <xf numFmtId="181" fontId="0" fillId="0" borderId="0" xfId="59" applyNumberFormat="1" applyFont="1" applyBorder="1" applyAlignment="1">
      <alignment wrapText="1"/>
    </xf>
    <xf numFmtId="0" fontId="1" fillId="0" borderId="0" xfId="0" applyFont="1" applyFill="1" applyBorder="1" applyAlignment="1">
      <alignment horizontal="left" wrapText="1"/>
    </xf>
    <xf numFmtId="164" fontId="1" fillId="0" borderId="0" xfId="42" applyNumberFormat="1" applyFont="1" applyFill="1" applyBorder="1" applyAlignment="1">
      <alignment horizontal="right"/>
    </xf>
    <xf numFmtId="3" fontId="1" fillId="34" borderId="0" xfId="0" applyNumberFormat="1" applyFont="1" applyFill="1" applyBorder="1" applyAlignment="1">
      <alignment horizontal="right"/>
    </xf>
    <xf numFmtId="0" fontId="1" fillId="0" borderId="0" xfId="59" applyNumberFormat="1" applyFont="1" applyFill="1" applyBorder="1" applyAlignment="1">
      <alignment horizontal="right"/>
    </xf>
    <xf numFmtId="9" fontId="0" fillId="34" borderId="0" xfId="59" applyNumberFormat="1" applyFont="1" applyFill="1" applyBorder="1" applyAlignment="1">
      <alignment/>
    </xf>
    <xf numFmtId="10" fontId="1" fillId="34" borderId="0" xfId="0" applyNumberFormat="1" applyFont="1" applyFill="1" applyBorder="1" applyAlignment="1">
      <alignment/>
    </xf>
    <xf numFmtId="181" fontId="0" fillId="33" borderId="0" xfId="59" applyNumberFormat="1" applyFont="1" applyFill="1" applyBorder="1" applyAlignment="1" applyProtection="1">
      <alignment/>
      <protection locked="0"/>
    </xf>
    <xf numFmtId="9" fontId="0" fillId="33" borderId="0" xfId="0" applyNumberFormat="1" applyFont="1" applyFill="1" applyBorder="1" applyAlignment="1" applyProtection="1">
      <alignment/>
      <protection locked="0"/>
    </xf>
    <xf numFmtId="181" fontId="0" fillId="33" borderId="0" xfId="0" applyNumberFormat="1" applyFill="1" applyBorder="1" applyAlignment="1" applyProtection="1">
      <alignment/>
      <protection locked="0"/>
    </xf>
    <xf numFmtId="164" fontId="0" fillId="33" borderId="0" xfId="0" applyNumberFormat="1" applyFill="1" applyBorder="1" applyAlignment="1" applyProtection="1">
      <alignment/>
      <protection locked="0"/>
    </xf>
    <xf numFmtId="9" fontId="0" fillId="33" borderId="0" xfId="59" applyNumberFormat="1" applyFont="1" applyFill="1" applyBorder="1" applyAlignment="1" applyProtection="1">
      <alignment/>
      <protection locked="0"/>
    </xf>
    <xf numFmtId="9" fontId="0" fillId="33" borderId="0" xfId="0" applyNumberFormat="1" applyFont="1" applyFill="1" applyBorder="1" applyAlignment="1" applyProtection="1">
      <alignment horizontal="right"/>
      <protection locked="0"/>
    </xf>
    <xf numFmtId="9" fontId="0" fillId="33" borderId="0" xfId="0" applyNumberFormat="1" applyFill="1" applyBorder="1" applyAlignment="1" applyProtection="1">
      <alignment/>
      <protection locked="0"/>
    </xf>
    <xf numFmtId="0" fontId="0" fillId="33" borderId="0" xfId="0" applyNumberFormat="1" applyFill="1" applyBorder="1" applyAlignment="1" applyProtection="1">
      <alignment/>
      <protection locked="0"/>
    </xf>
    <xf numFmtId="0" fontId="0" fillId="33" borderId="0" xfId="59" applyNumberFormat="1" applyFont="1" applyFill="1" applyBorder="1" applyAlignment="1" applyProtection="1">
      <alignment horizontal="right"/>
      <protection locked="0"/>
    </xf>
    <xf numFmtId="164" fontId="0" fillId="33" borderId="0" xfId="42" applyNumberFormat="1" applyFont="1" applyFill="1" applyBorder="1" applyAlignment="1" applyProtection="1">
      <alignment horizontal="left" indent="1"/>
      <protection locked="0"/>
    </xf>
    <xf numFmtId="9" fontId="0" fillId="33" borderId="0" xfId="59" applyNumberFormat="1" applyFont="1" applyFill="1" applyBorder="1" applyAlignment="1" applyProtection="1">
      <alignment/>
      <protection locked="0"/>
    </xf>
    <xf numFmtId="164" fontId="0" fillId="33" borderId="0" xfId="0" applyNumberFormat="1" applyFont="1" applyFill="1" applyBorder="1" applyAlignment="1">
      <alignment horizontal="right"/>
    </xf>
    <xf numFmtId="0" fontId="0" fillId="33" borderId="0" xfId="59" applyNumberFormat="1" applyFont="1" applyFill="1" applyBorder="1" applyAlignment="1">
      <alignment horizontal="right"/>
    </xf>
    <xf numFmtId="37" fontId="0" fillId="34" borderId="0" xfId="42" applyNumberFormat="1" applyFont="1" applyFill="1" applyBorder="1" applyAlignment="1">
      <alignment horizontal="left" indent="1"/>
    </xf>
    <xf numFmtId="37" fontId="0" fillId="34" borderId="0" xfId="0" applyNumberFormat="1" applyFont="1" applyFill="1" applyBorder="1" applyAlignment="1">
      <alignment/>
    </xf>
    <xf numFmtId="37" fontId="1" fillId="34" borderId="0" xfId="42" applyNumberFormat="1" applyFont="1" applyFill="1" applyBorder="1" applyAlignment="1">
      <alignment/>
    </xf>
    <xf numFmtId="37" fontId="0" fillId="34" borderId="0" xfId="42" applyNumberFormat="1" applyFont="1" applyFill="1" applyBorder="1" applyAlignment="1">
      <alignment/>
    </xf>
    <xf numFmtId="37" fontId="1" fillId="34" borderId="0" xfId="0" applyNumberFormat="1" applyFont="1" applyFill="1" applyBorder="1" applyAlignment="1">
      <alignment/>
    </xf>
    <xf numFmtId="37" fontId="6" fillId="34" borderId="0" xfId="0" applyNumberFormat="1" applyFont="1" applyFill="1" applyBorder="1" applyAlignment="1">
      <alignment/>
    </xf>
    <xf numFmtId="37" fontId="0" fillId="34" borderId="0" xfId="0" applyNumberFormat="1" applyFont="1" applyFill="1" applyBorder="1" applyAlignment="1">
      <alignment horizontal="right"/>
    </xf>
    <xf numFmtId="37" fontId="3" fillId="34" borderId="0" xfId="0" applyNumberFormat="1" applyFont="1" applyFill="1" applyBorder="1" applyAlignment="1">
      <alignment horizontal="right"/>
    </xf>
    <xf numFmtId="37" fontId="6" fillId="34" borderId="0" xfId="0" applyNumberFormat="1" applyFont="1" applyFill="1" applyBorder="1" applyAlignment="1">
      <alignment horizontal="center"/>
    </xf>
    <xf numFmtId="37" fontId="8" fillId="34" borderId="0" xfId="0" applyNumberFormat="1" applyFont="1" applyFill="1" applyBorder="1" applyAlignment="1">
      <alignment horizontal="center"/>
    </xf>
    <xf numFmtId="181" fontId="0" fillId="34" borderId="0" xfId="59" applyNumberFormat="1" applyFont="1" applyFill="1" applyBorder="1" applyAlignment="1" applyProtection="1">
      <alignment/>
      <protection locked="0"/>
    </xf>
    <xf numFmtId="3" fontId="1" fillId="34" borderId="0" xfId="0" applyNumberFormat="1" applyFont="1" applyFill="1" applyBorder="1" applyAlignment="1" applyProtection="1">
      <alignment horizontal="right"/>
      <protection locked="0"/>
    </xf>
    <xf numFmtId="181" fontId="0" fillId="34" borderId="0" xfId="0" applyNumberFormat="1" applyFill="1" applyBorder="1" applyAlignment="1" applyProtection="1">
      <alignment/>
      <protection locked="0"/>
    </xf>
    <xf numFmtId="37" fontId="0" fillId="34" borderId="0" xfId="42" applyNumberFormat="1" applyFont="1" applyFill="1" applyBorder="1" applyAlignment="1">
      <alignment horizontal="left" indent="1"/>
    </xf>
    <xf numFmtId="181" fontId="0" fillId="34" borderId="0" xfId="0" applyNumberFormat="1" applyFont="1" applyFill="1" applyBorder="1" applyAlignment="1" applyProtection="1">
      <alignment/>
      <protection locked="0"/>
    </xf>
    <xf numFmtId="181" fontId="0" fillId="34" borderId="0" xfId="59" applyNumberFormat="1" applyFont="1" applyFill="1" applyBorder="1" applyAlignment="1" applyProtection="1">
      <alignment/>
      <protection locked="0"/>
    </xf>
    <xf numFmtId="37" fontId="0" fillId="34" borderId="0" xfId="0" applyNumberFormat="1" applyFont="1" applyFill="1" applyBorder="1" applyAlignment="1">
      <alignment/>
    </xf>
    <xf numFmtId="37" fontId="0" fillId="34" borderId="0" xfId="42" applyNumberFormat="1" applyFont="1" applyFill="1" applyBorder="1" applyAlignment="1">
      <alignment/>
    </xf>
    <xf numFmtId="37" fontId="6" fillId="34" borderId="0" xfId="0" applyNumberFormat="1" applyFont="1" applyFill="1" applyBorder="1" applyAlignment="1">
      <alignment horizontal="center"/>
    </xf>
    <xf numFmtId="0" fontId="0" fillId="0" borderId="0" xfId="0" applyFill="1" applyBorder="1" applyAlignment="1">
      <alignment wrapText="1"/>
    </xf>
    <xf numFmtId="0" fontId="6" fillId="0" borderId="0" xfId="0" applyFont="1" applyFill="1" applyBorder="1" applyAlignment="1">
      <alignment horizontal="center" wrapText="1"/>
    </xf>
    <xf numFmtId="0" fontId="3" fillId="0" borderId="0" xfId="0" applyFont="1" applyFill="1" applyBorder="1" applyAlignment="1">
      <alignment horizontal="center" wrapText="1"/>
    </xf>
    <xf numFmtId="0" fontId="2" fillId="0" borderId="0" xfId="0" applyFont="1" applyFill="1" applyBorder="1" applyAlignment="1">
      <alignment horizontal="center" wrapText="1"/>
    </xf>
    <xf numFmtId="0" fontId="0" fillId="0" borderId="0" xfId="0" applyFont="1" applyBorder="1" applyAlignment="1">
      <alignment horizontal="left" vertical="center" wrapText="1"/>
    </xf>
    <xf numFmtId="0" fontId="0" fillId="0" borderId="0" xfId="0" applyBorder="1" applyAlignment="1">
      <alignment horizontal="left" vertical="center"/>
    </xf>
    <xf numFmtId="0" fontId="8" fillId="0" borderId="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S69"/>
  <sheetViews>
    <sheetView tabSelected="1" zoomScale="72" zoomScaleNormal="72" zoomScalePageLayoutView="0" workbookViewId="0" topLeftCell="A1">
      <selection activeCell="B14" sqref="B14"/>
    </sheetView>
  </sheetViews>
  <sheetFormatPr defaultColWidth="9.140625" defaultRowHeight="12.75"/>
  <cols>
    <col min="1" max="1" width="15.8515625" style="6" customWidth="1"/>
    <col min="2" max="2" width="92.28125" style="6" customWidth="1"/>
    <col min="3" max="3" width="4.00390625" style="6" customWidth="1"/>
    <col min="4" max="8" width="13.7109375" style="6" customWidth="1"/>
    <col min="9" max="16384" width="9.140625" style="6" customWidth="1"/>
  </cols>
  <sheetData>
    <row r="3" spans="1:8" ht="15.75">
      <c r="A3" s="79" t="s">
        <v>57</v>
      </c>
      <c r="B3" s="79"/>
      <c r="C3" s="79"/>
      <c r="D3" s="79"/>
      <c r="E3" s="79"/>
      <c r="F3" s="79"/>
      <c r="G3" s="79"/>
      <c r="H3" s="79"/>
    </row>
    <row r="4" spans="1:8" ht="15.75" customHeight="1">
      <c r="A4" s="81" t="s">
        <v>53</v>
      </c>
      <c r="B4" s="81"/>
      <c r="C4" s="81"/>
      <c r="D4" s="81"/>
      <c r="E4" s="81"/>
      <c r="F4" s="81"/>
      <c r="G4" s="81"/>
      <c r="H4" s="81"/>
    </row>
    <row r="5" spans="1:8" ht="15.75" customHeight="1">
      <c r="A5" s="82" t="s">
        <v>66</v>
      </c>
      <c r="B5" s="83"/>
      <c r="C5" s="83"/>
      <c r="D5" s="83"/>
      <c r="E5" s="83"/>
      <c r="F5" s="83"/>
      <c r="G5" s="83"/>
      <c r="H5" s="83"/>
    </row>
    <row r="6" spans="1:8" ht="15.75" customHeight="1">
      <c r="A6" s="83"/>
      <c r="B6" s="83"/>
      <c r="C6" s="83"/>
      <c r="D6" s="83"/>
      <c r="E6" s="83"/>
      <c r="F6" s="83"/>
      <c r="G6" s="83"/>
      <c r="H6" s="83"/>
    </row>
    <row r="7" spans="1:8" ht="15.75" customHeight="1">
      <c r="A7" s="83"/>
      <c r="B7" s="83"/>
      <c r="C7" s="83"/>
      <c r="D7" s="83"/>
      <c r="E7" s="83"/>
      <c r="F7" s="83"/>
      <c r="G7" s="83"/>
      <c r="H7" s="83"/>
    </row>
    <row r="8" spans="1:8" ht="15.75" customHeight="1">
      <c r="A8" s="22" t="s">
        <v>32</v>
      </c>
      <c r="B8" s="1"/>
      <c r="C8" s="23"/>
      <c r="D8" s="23"/>
      <c r="E8" s="39"/>
      <c r="F8" s="23"/>
      <c r="G8" s="23"/>
      <c r="H8" s="23"/>
    </row>
    <row r="9" spans="1:8" ht="15.75" customHeight="1">
      <c r="A9" s="21"/>
      <c r="B9" s="3" t="s">
        <v>41</v>
      </c>
      <c r="C9" s="23"/>
      <c r="D9" s="23"/>
      <c r="E9" s="23"/>
      <c r="F9" s="23"/>
      <c r="G9" s="23"/>
      <c r="H9" s="23"/>
    </row>
    <row r="10" spans="1:8" ht="15.75" customHeight="1">
      <c r="A10" s="24"/>
      <c r="B10" s="3" t="s">
        <v>33</v>
      </c>
      <c r="C10" s="23"/>
      <c r="D10" s="23"/>
      <c r="E10" s="23"/>
      <c r="F10" s="23"/>
      <c r="G10" s="23"/>
      <c r="H10" s="23"/>
    </row>
    <row r="11" spans="1:8" ht="15">
      <c r="A11" s="84" t="s">
        <v>47</v>
      </c>
      <c r="B11" s="84"/>
      <c r="C11" s="84"/>
      <c r="D11" s="84"/>
      <c r="E11" s="84"/>
      <c r="F11" s="84"/>
      <c r="G11" s="84"/>
      <c r="H11" s="84"/>
    </row>
    <row r="12" spans="1:8" ht="15.75">
      <c r="A12" s="37"/>
      <c r="B12" s="37"/>
      <c r="C12" s="37"/>
      <c r="D12" s="37"/>
      <c r="E12" s="37"/>
      <c r="F12" s="37"/>
      <c r="G12" s="37"/>
      <c r="H12" s="37"/>
    </row>
    <row r="13" spans="1:9" ht="12.75">
      <c r="A13" s="4" t="s">
        <v>0</v>
      </c>
      <c r="B13" s="15" t="s">
        <v>68</v>
      </c>
      <c r="C13" s="8"/>
      <c r="D13" s="16" t="s">
        <v>35</v>
      </c>
      <c r="E13" s="16" t="s">
        <v>36</v>
      </c>
      <c r="F13" s="16" t="s">
        <v>37</v>
      </c>
      <c r="G13" s="16" t="s">
        <v>38</v>
      </c>
      <c r="H13" s="16" t="s">
        <v>39</v>
      </c>
      <c r="I13" s="16"/>
    </row>
    <row r="14" spans="1:3" ht="12.75">
      <c r="A14" s="18"/>
      <c r="B14" s="8"/>
      <c r="C14" s="8"/>
    </row>
    <row r="15" spans="1:8" ht="12.75">
      <c r="A15" s="25" t="s">
        <v>1</v>
      </c>
      <c r="B15" s="7" t="s">
        <v>40</v>
      </c>
      <c r="C15" s="7"/>
      <c r="D15" s="70" t="s">
        <v>9</v>
      </c>
      <c r="E15" s="46"/>
      <c r="F15" s="69">
        <f>E15</f>
        <v>0</v>
      </c>
      <c r="G15" s="69">
        <f>F15</f>
        <v>0</v>
      </c>
      <c r="H15" s="69">
        <f>G15</f>
        <v>0</v>
      </c>
    </row>
    <row r="16" spans="1:8" ht="12.75">
      <c r="A16" s="25" t="s">
        <v>2</v>
      </c>
      <c r="B16" s="7" t="s">
        <v>58</v>
      </c>
      <c r="C16" s="10"/>
      <c r="D16" s="55"/>
      <c r="E16" s="59">
        <f>D16*(1+E15)</f>
        <v>0</v>
      </c>
      <c r="F16" s="72">
        <f>E16*(1+F15)</f>
        <v>0</v>
      </c>
      <c r="G16" s="72">
        <f>F16*(1+G15)</f>
        <v>0</v>
      </c>
      <c r="H16" s="72">
        <f>G16*(1+H15)</f>
        <v>0</v>
      </c>
    </row>
    <row r="17" spans="1:19" ht="12.75">
      <c r="A17" s="25" t="s">
        <v>3</v>
      </c>
      <c r="B17" s="7" t="s">
        <v>51</v>
      </c>
      <c r="C17" s="7"/>
      <c r="D17" s="47"/>
      <c r="E17" s="73">
        <f>D17</f>
        <v>0</v>
      </c>
      <c r="F17" s="73">
        <f>E17</f>
        <v>0</v>
      </c>
      <c r="G17" s="73">
        <f>F17</f>
        <v>0</v>
      </c>
      <c r="H17" s="73">
        <f>G17</f>
        <v>0</v>
      </c>
      <c r="I17" s="78"/>
      <c r="J17" s="78"/>
      <c r="K17" s="78"/>
      <c r="L17" s="78"/>
      <c r="M17" s="78"/>
      <c r="N17" s="78"/>
      <c r="O17" s="78"/>
      <c r="P17" s="78"/>
      <c r="Q17" s="78"/>
      <c r="R17" s="78"/>
      <c r="S17" s="78"/>
    </row>
    <row r="18" spans="1:19" ht="14.25" customHeight="1">
      <c r="A18" s="25" t="s">
        <v>4</v>
      </c>
      <c r="B18" s="11" t="s">
        <v>59</v>
      </c>
      <c r="C18" s="11"/>
      <c r="D18" s="60">
        <f>D16*D17</f>
        <v>0</v>
      </c>
      <c r="E18" s="60">
        <f>E16*E17</f>
        <v>0</v>
      </c>
      <c r="F18" s="60">
        <f>F16*F17</f>
        <v>0</v>
      </c>
      <c r="G18" s="60">
        <f>G16*G17</f>
        <v>0</v>
      </c>
      <c r="H18" s="60">
        <f>H16*H17</f>
        <v>0</v>
      </c>
      <c r="I18" s="78"/>
      <c r="J18" s="78"/>
      <c r="K18" s="78"/>
      <c r="L18" s="78"/>
      <c r="M18" s="78"/>
      <c r="N18" s="78"/>
      <c r="O18" s="78"/>
      <c r="P18" s="78"/>
      <c r="Q18" s="78"/>
      <c r="R18" s="78"/>
      <c r="S18" s="78"/>
    </row>
    <row r="19" spans="1:19" ht="13.5" customHeight="1">
      <c r="A19" s="25" t="s">
        <v>5</v>
      </c>
      <c r="B19" s="11" t="s">
        <v>52</v>
      </c>
      <c r="C19" s="11"/>
      <c r="D19" s="44">
        <v>0.75</v>
      </c>
      <c r="E19" s="44">
        <v>0.75</v>
      </c>
      <c r="F19" s="44">
        <v>0.75</v>
      </c>
      <c r="G19" s="44">
        <v>0.75</v>
      </c>
      <c r="H19" s="44">
        <v>0.75</v>
      </c>
      <c r="I19" s="78"/>
      <c r="J19" s="78"/>
      <c r="K19" s="78"/>
      <c r="L19" s="78"/>
      <c r="M19" s="78"/>
      <c r="N19" s="78"/>
      <c r="O19" s="78"/>
      <c r="P19" s="78"/>
      <c r="Q19" s="78"/>
      <c r="R19" s="78"/>
      <c r="S19" s="78"/>
    </row>
    <row r="20" spans="1:19" ht="13.5" customHeight="1">
      <c r="A20" s="25"/>
      <c r="B20" s="11"/>
      <c r="C20" s="11"/>
      <c r="D20" s="44"/>
      <c r="E20" s="44"/>
      <c r="F20" s="44"/>
      <c r="G20" s="44"/>
      <c r="H20" s="44"/>
      <c r="I20" s="78"/>
      <c r="J20" s="78"/>
      <c r="K20" s="78"/>
      <c r="L20" s="78"/>
      <c r="M20" s="78"/>
      <c r="N20" s="78"/>
      <c r="O20" s="78"/>
      <c r="P20" s="78"/>
      <c r="Q20" s="78"/>
      <c r="R20" s="78"/>
      <c r="S20" s="78"/>
    </row>
    <row r="21" spans="1:19" s="36" customFormat="1" ht="25.5">
      <c r="A21" s="25" t="s">
        <v>6</v>
      </c>
      <c r="B21" s="40" t="s">
        <v>76</v>
      </c>
      <c r="C21" s="11"/>
      <c r="D21" s="61">
        <f>D18*D19</f>
        <v>0</v>
      </c>
      <c r="E21" s="61">
        <f>E18*E19</f>
        <v>0</v>
      </c>
      <c r="F21" s="61">
        <f>F18*F19</f>
        <v>0</v>
      </c>
      <c r="G21" s="61">
        <f>G18*G19</f>
        <v>0</v>
      </c>
      <c r="H21" s="61">
        <f>H18*H19</f>
        <v>0</v>
      </c>
      <c r="I21" s="78"/>
      <c r="J21" s="78"/>
      <c r="K21" s="78"/>
      <c r="L21" s="78"/>
      <c r="M21" s="78"/>
      <c r="N21" s="78"/>
      <c r="O21" s="78"/>
      <c r="P21" s="78"/>
      <c r="Q21" s="78"/>
      <c r="R21" s="78"/>
      <c r="S21" s="78"/>
    </row>
    <row r="22" spans="1:8" ht="14.25" customHeight="1">
      <c r="A22" s="25"/>
      <c r="B22" s="5"/>
      <c r="C22" s="7"/>
      <c r="D22" s="27"/>
      <c r="E22" s="28"/>
      <c r="F22" s="28"/>
      <c r="G22" s="28"/>
      <c r="H22" s="28"/>
    </row>
    <row r="23" spans="1:4" ht="12.75">
      <c r="A23" s="25"/>
      <c r="B23" s="8" t="s">
        <v>67</v>
      </c>
      <c r="C23" s="8"/>
      <c r="D23" s="6" t="s">
        <v>34</v>
      </c>
    </row>
    <row r="24" spans="1:3" ht="12.75">
      <c r="A24" s="25"/>
      <c r="B24" s="8"/>
      <c r="C24" s="8"/>
    </row>
    <row r="25" spans="1:8" ht="12.75">
      <c r="A25" s="25" t="s">
        <v>7</v>
      </c>
      <c r="B25" s="7" t="s">
        <v>40</v>
      </c>
      <c r="C25" s="8"/>
      <c r="D25" s="70" t="str">
        <f>D15</f>
        <v>N/A</v>
      </c>
      <c r="E25" s="48"/>
      <c r="F25" s="71">
        <f>E25</f>
        <v>0</v>
      </c>
      <c r="G25" s="71">
        <f>F25</f>
        <v>0</v>
      </c>
      <c r="H25" s="71">
        <f>G25</f>
        <v>0</v>
      </c>
    </row>
    <row r="26" spans="1:8" ht="12.75">
      <c r="A26" s="25" t="s">
        <v>8</v>
      </c>
      <c r="B26" s="7" t="s">
        <v>60</v>
      </c>
      <c r="C26" s="10"/>
      <c r="D26" s="49"/>
      <c r="E26" s="62">
        <f>D26*(1+E25)</f>
        <v>0</v>
      </c>
      <c r="F26" s="76">
        <f>E26*(1+F25)</f>
        <v>0</v>
      </c>
      <c r="G26" s="76">
        <f>F26*(1+G25)</f>
        <v>0</v>
      </c>
      <c r="H26" s="76">
        <f>G26*(1+H25)</f>
        <v>0</v>
      </c>
    </row>
    <row r="27" spans="1:8" ht="12.75">
      <c r="A27" s="25" t="s">
        <v>10</v>
      </c>
      <c r="B27" s="7" t="s">
        <v>42</v>
      </c>
      <c r="C27" s="7"/>
      <c r="D27" s="50"/>
      <c r="E27" s="74">
        <f>D27</f>
        <v>0</v>
      </c>
      <c r="F27" s="74">
        <f>E27</f>
        <v>0</v>
      </c>
      <c r="G27" s="74">
        <f>F27</f>
        <v>0</v>
      </c>
      <c r="H27" s="74">
        <f>G27</f>
        <v>0</v>
      </c>
    </row>
    <row r="28" spans="1:8" ht="13.5" customHeight="1">
      <c r="A28" s="25" t="s">
        <v>11</v>
      </c>
      <c r="B28" s="7" t="s">
        <v>61</v>
      </c>
      <c r="C28" s="12"/>
      <c r="D28" s="60">
        <f>D26*D27</f>
        <v>0</v>
      </c>
      <c r="E28" s="75">
        <f>E26*E27</f>
        <v>0</v>
      </c>
      <c r="F28" s="75">
        <f>F26*F27</f>
        <v>0</v>
      </c>
      <c r="G28" s="75">
        <f>G26*G27</f>
        <v>0</v>
      </c>
      <c r="H28" s="75">
        <f>H26*H27</f>
        <v>0</v>
      </c>
    </row>
    <row r="29" spans="1:8" ht="15" customHeight="1">
      <c r="A29" s="25" t="s">
        <v>12</v>
      </c>
      <c r="B29" s="7" t="s">
        <v>69</v>
      </c>
      <c r="C29" s="10"/>
      <c r="D29" s="56"/>
      <c r="E29" s="69">
        <f>D29</f>
        <v>0</v>
      </c>
      <c r="F29" s="69">
        <f>E29</f>
        <v>0</v>
      </c>
      <c r="G29" s="69">
        <f>F29</f>
        <v>0</v>
      </c>
      <c r="H29" s="69">
        <f>G29</f>
        <v>0</v>
      </c>
    </row>
    <row r="30" spans="1:8" ht="25.5">
      <c r="A30" s="26" t="s">
        <v>13</v>
      </c>
      <c r="B30" s="8" t="s">
        <v>75</v>
      </c>
      <c r="C30" s="7"/>
      <c r="D30" s="60">
        <f>D28*D29</f>
        <v>0</v>
      </c>
      <c r="E30" s="75">
        <f>E28*E29</f>
        <v>0</v>
      </c>
      <c r="F30" s="75">
        <f>F28*F29</f>
        <v>0</v>
      </c>
      <c r="G30" s="75">
        <f>G28*G29</f>
        <v>0</v>
      </c>
      <c r="H30" s="75">
        <f>H28*H29</f>
        <v>0</v>
      </c>
    </row>
    <row r="31" spans="1:8" ht="12.75" customHeight="1">
      <c r="A31" s="25" t="s">
        <v>14</v>
      </c>
      <c r="B31" s="11" t="s">
        <v>52</v>
      </c>
      <c r="C31" s="11"/>
      <c r="D31" s="44">
        <v>0.75</v>
      </c>
      <c r="E31" s="44">
        <v>0.75</v>
      </c>
      <c r="F31" s="44">
        <v>0.75</v>
      </c>
      <c r="G31" s="44">
        <v>0.75</v>
      </c>
      <c r="H31" s="44">
        <v>0.75</v>
      </c>
    </row>
    <row r="32" spans="1:8" ht="33.75" customHeight="1">
      <c r="A32" s="26" t="s">
        <v>15</v>
      </c>
      <c r="B32" s="13" t="s">
        <v>74</v>
      </c>
      <c r="C32" s="7"/>
      <c r="D32" s="63">
        <f>D30*D31</f>
        <v>0</v>
      </c>
      <c r="E32" s="63">
        <f>E30*E31</f>
        <v>0</v>
      </c>
      <c r="F32" s="63">
        <f>F30*F31</f>
        <v>0</v>
      </c>
      <c r="G32" s="63">
        <f>G30*G31</f>
        <v>0</v>
      </c>
      <c r="H32" s="63">
        <f>H30*H31</f>
        <v>0</v>
      </c>
    </row>
    <row r="33" spans="1:8" ht="15.75">
      <c r="A33" s="25"/>
      <c r="B33" s="9"/>
      <c r="C33" s="9"/>
      <c r="D33" s="29"/>
      <c r="E33" s="29"/>
      <c r="F33" s="29"/>
      <c r="G33" s="29"/>
      <c r="H33" s="29"/>
    </row>
    <row r="34" spans="1:8" ht="15.75">
      <c r="A34" s="25" t="s">
        <v>16</v>
      </c>
      <c r="B34" s="9" t="s">
        <v>65</v>
      </c>
      <c r="C34" s="9"/>
      <c r="D34" s="64">
        <f>D21+D32</f>
        <v>0</v>
      </c>
      <c r="E34" s="64">
        <f>E21+E32</f>
        <v>0</v>
      </c>
      <c r="F34" s="64">
        <f>F21+F32</f>
        <v>0</v>
      </c>
      <c r="G34" s="64">
        <f>G21+G32</f>
        <v>0</v>
      </c>
      <c r="H34" s="64">
        <f>H21+H32</f>
        <v>0</v>
      </c>
    </row>
    <row r="35" spans="1:8" ht="15.75">
      <c r="A35" s="25"/>
      <c r="B35" s="9"/>
      <c r="C35" s="9"/>
      <c r="D35" s="38"/>
      <c r="E35" s="38"/>
      <c r="F35" s="38"/>
      <c r="G35" s="38"/>
      <c r="H35" s="38"/>
    </row>
    <row r="36" spans="1:8" ht="15.75">
      <c r="A36" s="25"/>
      <c r="B36" s="9"/>
      <c r="C36" s="9"/>
      <c r="D36" s="38"/>
      <c r="E36" s="38"/>
      <c r="F36" s="38"/>
      <c r="G36" s="38"/>
      <c r="H36" s="38"/>
    </row>
    <row r="37" spans="1:8" ht="15.75">
      <c r="A37" s="79" t="s">
        <v>62</v>
      </c>
      <c r="B37" s="79"/>
      <c r="C37" s="79"/>
      <c r="D37" s="79"/>
      <c r="E37" s="79"/>
      <c r="F37" s="79"/>
      <c r="G37" s="79"/>
      <c r="H37" s="79"/>
    </row>
    <row r="38" spans="1:8" ht="12.75" customHeight="1">
      <c r="A38" s="80" t="s">
        <v>54</v>
      </c>
      <c r="B38" s="80"/>
      <c r="C38" s="80"/>
      <c r="D38" s="80"/>
      <c r="E38" s="80"/>
      <c r="F38" s="80"/>
      <c r="G38" s="80"/>
      <c r="H38" s="80"/>
    </row>
    <row r="39" spans="2:3" ht="12.75">
      <c r="B39" s="5"/>
      <c r="C39" s="5"/>
    </row>
    <row r="40" spans="1:8" ht="12.75">
      <c r="A40" s="4" t="s">
        <v>0</v>
      </c>
      <c r="B40" s="5"/>
      <c r="C40" s="5"/>
      <c r="D40" s="16" t="s">
        <v>35</v>
      </c>
      <c r="E40" s="16" t="s">
        <v>36</v>
      </c>
      <c r="F40" s="16" t="s">
        <v>37</v>
      </c>
      <c r="G40" s="16" t="s">
        <v>38</v>
      </c>
      <c r="H40" s="16" t="s">
        <v>39</v>
      </c>
    </row>
    <row r="41" spans="1:8" ht="12.75">
      <c r="A41" s="4"/>
      <c r="B41" s="5"/>
      <c r="C41" s="5"/>
      <c r="D41" s="16"/>
      <c r="E41" s="16"/>
      <c r="F41" s="16"/>
      <c r="G41" s="16"/>
      <c r="H41" s="16"/>
    </row>
    <row r="42" spans="1:8" ht="12.75">
      <c r="A42" s="17" t="s">
        <v>17</v>
      </c>
      <c r="B42" s="13" t="s">
        <v>73</v>
      </c>
      <c r="C42" s="5"/>
      <c r="D42" s="65">
        <f>D34</f>
        <v>0</v>
      </c>
      <c r="E42" s="65">
        <f>E34</f>
        <v>0</v>
      </c>
      <c r="F42" s="65">
        <f>F34</f>
        <v>0</v>
      </c>
      <c r="G42" s="65">
        <f>G34</f>
        <v>0</v>
      </c>
      <c r="H42" s="65">
        <f>H34</f>
        <v>0</v>
      </c>
    </row>
    <row r="43" spans="1:8" ht="12.75">
      <c r="A43" s="17" t="s">
        <v>18</v>
      </c>
      <c r="B43" s="7" t="s">
        <v>49</v>
      </c>
      <c r="C43" s="5"/>
      <c r="D43" s="57"/>
      <c r="E43" s="65">
        <f>D49</f>
        <v>0</v>
      </c>
      <c r="F43" s="65">
        <f>D49+E49</f>
        <v>0</v>
      </c>
      <c r="G43" s="65">
        <f>D49+E49+F49</f>
        <v>0</v>
      </c>
      <c r="H43" s="65">
        <f>D49+E49+F49+G49</f>
        <v>0</v>
      </c>
    </row>
    <row r="44" spans="1:8" ht="12.75">
      <c r="A44" s="17" t="s">
        <v>19</v>
      </c>
      <c r="B44" s="7" t="s">
        <v>77</v>
      </c>
      <c r="C44" s="5"/>
      <c r="D44" s="66">
        <f>D42-D43</f>
        <v>0</v>
      </c>
      <c r="E44" s="66">
        <f>E42-E43</f>
        <v>0</v>
      </c>
      <c r="F44" s="66">
        <f>F42-F43</f>
        <v>0</v>
      </c>
      <c r="G44" s="66">
        <f>G42-G43</f>
        <v>0</v>
      </c>
      <c r="H44" s="66">
        <f>H42-H43</f>
        <v>0</v>
      </c>
    </row>
    <row r="45" spans="1:8" ht="12.75">
      <c r="A45" s="17" t="s">
        <v>20</v>
      </c>
      <c r="B45" s="5" t="s">
        <v>43</v>
      </c>
      <c r="C45" s="5"/>
      <c r="D45" s="51"/>
      <c r="E45" s="52"/>
      <c r="F45" s="52"/>
      <c r="G45" s="52"/>
      <c r="H45" s="52"/>
    </row>
    <row r="46" spans="1:8" ht="12.75">
      <c r="A46" s="17" t="s">
        <v>21</v>
      </c>
      <c r="B46" s="5" t="s">
        <v>44</v>
      </c>
      <c r="C46" s="5"/>
      <c r="D46" s="51"/>
      <c r="E46" s="52"/>
      <c r="F46" s="52"/>
      <c r="G46" s="52"/>
      <c r="H46" s="52"/>
    </row>
    <row r="47" spans="1:8" ht="12.75">
      <c r="A47" s="17" t="s">
        <v>22</v>
      </c>
      <c r="B47" s="5" t="s">
        <v>48</v>
      </c>
      <c r="C47" s="5"/>
      <c r="D47" s="51"/>
      <c r="E47" s="52"/>
      <c r="F47" s="52"/>
      <c r="G47" s="52"/>
      <c r="H47" s="52"/>
    </row>
    <row r="48" spans="1:8" ht="12.75">
      <c r="A48" s="17" t="s">
        <v>23</v>
      </c>
      <c r="B48" s="13" t="s">
        <v>50</v>
      </c>
      <c r="C48" s="5"/>
      <c r="D48" s="45">
        <f>D45*D46*D47</f>
        <v>0</v>
      </c>
      <c r="E48" s="45">
        <f>E45*E46*E47</f>
        <v>0</v>
      </c>
      <c r="F48" s="45">
        <f>F45*F46*F47</f>
        <v>0</v>
      </c>
      <c r="G48" s="45">
        <f>G45*G46*G47</f>
        <v>0</v>
      </c>
      <c r="H48" s="45">
        <f>H45*H46*H47</f>
        <v>0</v>
      </c>
    </row>
    <row r="49" spans="1:8" ht="12.75">
      <c r="A49" s="17" t="s">
        <v>24</v>
      </c>
      <c r="B49" s="8" t="s">
        <v>70</v>
      </c>
      <c r="C49" s="5"/>
      <c r="D49" s="42">
        <f>D44*D48</f>
        <v>0</v>
      </c>
      <c r="E49" s="42">
        <f>E44*E48</f>
        <v>0</v>
      </c>
      <c r="F49" s="42">
        <f>F44*F48</f>
        <v>0</v>
      </c>
      <c r="G49" s="42">
        <f>G44*G48</f>
        <v>0</v>
      </c>
      <c r="H49" s="42">
        <f>H44*H48</f>
        <v>0</v>
      </c>
    </row>
    <row r="50" spans="1:8" ht="18.75" customHeight="1">
      <c r="A50" s="25"/>
      <c r="B50" s="8"/>
      <c r="C50" s="13"/>
      <c r="D50" s="41"/>
      <c r="E50" s="41"/>
      <c r="F50" s="41"/>
      <c r="G50" s="41"/>
      <c r="H50" s="41"/>
    </row>
    <row r="51" spans="1:8" ht="12.75" customHeight="1">
      <c r="A51" s="25"/>
      <c r="B51" s="8" t="s">
        <v>55</v>
      </c>
      <c r="C51" s="13"/>
      <c r="D51" s="41"/>
      <c r="E51" s="41"/>
      <c r="F51" s="41"/>
      <c r="G51" s="41"/>
      <c r="H51" s="41"/>
    </row>
    <row r="52" spans="1:8" ht="16.5" customHeight="1">
      <c r="A52" s="25" t="s">
        <v>25</v>
      </c>
      <c r="B52" s="7" t="s">
        <v>45</v>
      </c>
      <c r="C52" s="13"/>
      <c r="D52" s="53"/>
      <c r="E52" s="54"/>
      <c r="F52" s="54"/>
      <c r="G52" s="54"/>
      <c r="H52" s="54"/>
    </row>
    <row r="53" spans="1:8" ht="16.5" customHeight="1">
      <c r="A53" s="25" t="s">
        <v>26</v>
      </c>
      <c r="B53" s="7" t="s">
        <v>46</v>
      </c>
      <c r="C53" s="13"/>
      <c r="D53" s="58">
        <v>2</v>
      </c>
      <c r="E53" s="30">
        <f>$D$53</f>
        <v>2</v>
      </c>
      <c r="F53" s="30">
        <f>$D$53</f>
        <v>2</v>
      </c>
      <c r="G53" s="30">
        <f>$D$53</f>
        <v>2</v>
      </c>
      <c r="H53" s="30">
        <f>$D$53</f>
        <v>2</v>
      </c>
    </row>
    <row r="54" spans="1:8" s="19" customFormat="1" ht="17.25" customHeight="1">
      <c r="A54" s="31" t="s">
        <v>27</v>
      </c>
      <c r="B54" s="35" t="s">
        <v>71</v>
      </c>
      <c r="C54" s="20"/>
      <c r="D54" s="32">
        <f>D52*D53</f>
        <v>0</v>
      </c>
      <c r="E54" s="32">
        <f>E52*E53</f>
        <v>0</v>
      </c>
      <c r="F54" s="32">
        <f>F52*F53</f>
        <v>0</v>
      </c>
      <c r="G54" s="32">
        <f>G52*G53</f>
        <v>0</v>
      </c>
      <c r="H54" s="32">
        <f>H52*H53</f>
        <v>0</v>
      </c>
    </row>
    <row r="55" spans="1:8" s="19" customFormat="1" ht="17.25" customHeight="1">
      <c r="A55" s="31"/>
      <c r="B55" s="20"/>
      <c r="C55" s="20"/>
      <c r="D55" s="43"/>
      <c r="E55" s="43"/>
      <c r="F55" s="43"/>
      <c r="G55" s="43"/>
      <c r="H55" s="43"/>
    </row>
    <row r="56" spans="1:9" ht="15.75">
      <c r="A56" s="25" t="s">
        <v>28</v>
      </c>
      <c r="B56" s="9" t="s">
        <v>72</v>
      </c>
      <c r="C56" s="13"/>
      <c r="D56" s="67">
        <f>D49+D54</f>
        <v>0</v>
      </c>
      <c r="E56" s="67">
        <f>E49+E54</f>
        <v>0</v>
      </c>
      <c r="F56" s="67">
        <f>F49+F54</f>
        <v>0</v>
      </c>
      <c r="G56" s="67">
        <f>G49+G54</f>
        <v>0</v>
      </c>
      <c r="H56" s="67">
        <f>H49+H54</f>
        <v>0</v>
      </c>
      <c r="I56" s="14"/>
    </row>
    <row r="57" spans="1:9" ht="15.75">
      <c r="A57" s="25"/>
      <c r="B57" s="9"/>
      <c r="C57" s="13"/>
      <c r="D57" s="33"/>
      <c r="E57" s="33"/>
      <c r="F57" s="33"/>
      <c r="G57" s="33"/>
      <c r="H57" s="33"/>
      <c r="I57" s="14"/>
    </row>
    <row r="58" spans="1:9" ht="15.75">
      <c r="A58" s="25" t="s">
        <v>29</v>
      </c>
      <c r="B58" s="9" t="s">
        <v>56</v>
      </c>
      <c r="C58" s="13"/>
      <c r="D58" s="67">
        <f>D56*0.1</f>
        <v>0</v>
      </c>
      <c r="E58" s="67">
        <f>E56*0.1</f>
        <v>0</v>
      </c>
      <c r="F58" s="67">
        <f>F56*0.1</f>
        <v>0</v>
      </c>
      <c r="G58" s="67">
        <f>G56*0.1</f>
        <v>0</v>
      </c>
      <c r="H58" s="67">
        <f>H56*0.1</f>
        <v>0</v>
      </c>
      <c r="I58" s="14"/>
    </row>
    <row r="59" spans="1:9" ht="15.75">
      <c r="A59" s="25"/>
      <c r="B59" s="9"/>
      <c r="C59" s="13"/>
      <c r="D59" s="33"/>
      <c r="E59" s="33"/>
      <c r="F59" s="33"/>
      <c r="G59" s="33"/>
      <c r="H59" s="33"/>
      <c r="I59" s="14"/>
    </row>
    <row r="60" spans="1:9" ht="15.75">
      <c r="A60" s="25" t="s">
        <v>30</v>
      </c>
      <c r="B60" s="9" t="s">
        <v>64</v>
      </c>
      <c r="C60" s="13"/>
      <c r="D60" s="77">
        <f>D56+D58</f>
        <v>0</v>
      </c>
      <c r="E60" s="77">
        <f>E56+E58</f>
        <v>0</v>
      </c>
      <c r="F60" s="77">
        <f>F56+F58</f>
        <v>0</v>
      </c>
      <c r="G60" s="77">
        <f>G56+G58</f>
        <v>0</v>
      </c>
      <c r="H60" s="77">
        <f>H56+H58</f>
        <v>0</v>
      </c>
      <c r="I60" s="14"/>
    </row>
    <row r="61" spans="1:9" ht="15.75">
      <c r="A61" s="25"/>
      <c r="B61" s="9"/>
      <c r="C61" s="13"/>
      <c r="D61" s="33"/>
      <c r="E61" s="33"/>
      <c r="F61" s="33"/>
      <c r="G61" s="33"/>
      <c r="H61" s="33"/>
      <c r="I61" s="14"/>
    </row>
    <row r="62" spans="1:9" ht="15.75">
      <c r="A62" s="25" t="s">
        <v>31</v>
      </c>
      <c r="B62" s="9" t="s">
        <v>63</v>
      </c>
      <c r="C62" s="13"/>
      <c r="D62" s="33"/>
      <c r="E62" s="33"/>
      <c r="F62" s="33"/>
      <c r="G62" s="33"/>
      <c r="H62" s="68">
        <f>SUM(D60:H60)</f>
        <v>0</v>
      </c>
      <c r="I62" s="14"/>
    </row>
    <row r="63" spans="2:3" ht="15.75">
      <c r="B63" s="9"/>
      <c r="C63" s="9"/>
    </row>
    <row r="64" ht="12.75">
      <c r="C64" s="10"/>
    </row>
    <row r="65" spans="2:3" ht="12.75">
      <c r="B65" s="34"/>
      <c r="C65" s="2"/>
    </row>
    <row r="66" spans="2:3" ht="12.75">
      <c r="B66" s="3"/>
      <c r="C66" s="3"/>
    </row>
    <row r="67" spans="2:3" ht="12.75">
      <c r="B67" s="3"/>
      <c r="C67" s="3"/>
    </row>
    <row r="69" ht="12.75">
      <c r="B69" s="10"/>
    </row>
  </sheetData>
  <sheetProtection sheet="1"/>
  <mergeCells count="7">
    <mergeCell ref="I17:S21"/>
    <mergeCell ref="A37:H37"/>
    <mergeCell ref="A38:H38"/>
    <mergeCell ref="A3:H3"/>
    <mergeCell ref="A4:H4"/>
    <mergeCell ref="A5:H7"/>
    <mergeCell ref="A11:H11"/>
  </mergeCells>
  <printOptions/>
  <pageMargins left="0.7" right="0.7" top="0.75" bottom="0.75" header="0.3" footer="0.3"/>
  <pageSetup fitToHeight="1" fitToWidth="1" horizontalDpi="600" verticalDpi="600" orientation="landscape"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charner</dc:creator>
  <cp:keywords/>
  <dc:description/>
  <cp:lastModifiedBy>mp447</cp:lastModifiedBy>
  <cp:lastPrinted>2009-05-07T15:41:37Z</cp:lastPrinted>
  <dcterms:created xsi:type="dcterms:W3CDTF">2005-04-25T21:42:08Z</dcterms:created>
  <dcterms:modified xsi:type="dcterms:W3CDTF">2009-05-07T15:54:28Z</dcterms:modified>
  <cp:category/>
  <cp:version/>
  <cp:contentType/>
  <cp:contentStatus/>
</cp:coreProperties>
</file>